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200" windowHeight="8440" activeTab="0"/>
  </bookViews>
  <sheets>
    <sheet name="Liggende" sheetId="1" r:id="rId1"/>
    <sheet name="Skrå" sheetId="2" r:id="rId2"/>
    <sheet name="Skrå Topp" sheetId="3" r:id="rId3"/>
  </sheets>
  <definedNames/>
  <calcPr fullCalcOnLoad="1"/>
</workbook>
</file>

<file path=xl/sharedStrings.xml><?xml version="1.0" encoding="utf-8"?>
<sst xmlns="http://schemas.openxmlformats.org/spreadsheetml/2006/main" count="93" uniqueCount="12">
  <si>
    <t>D=</t>
  </si>
  <si>
    <t>H=</t>
  </si>
  <si>
    <t>B=</t>
  </si>
  <si>
    <t>B2=</t>
  </si>
  <si>
    <t>Oppgitte mål:</t>
  </si>
  <si>
    <t>H2=</t>
  </si>
  <si>
    <t>Oppgitte vinkler:</t>
  </si>
  <si>
    <t>Beregninger:</t>
  </si>
  <si>
    <t>B1=</t>
  </si>
  <si>
    <t>H1=</t>
  </si>
  <si>
    <t>a=</t>
  </si>
  <si>
    <t>b=</t>
  </si>
</sst>
</file>

<file path=xl/styles.xml><?xml version="1.0" encoding="utf-8"?>
<styleSheet xmlns="http://schemas.openxmlformats.org/spreadsheetml/2006/main">
  <numFmts count="8">
    <numFmt numFmtId="5" formatCode="#,##0&quot;NOK&quot;;\-#,##0&quot;NOK&quot;"/>
    <numFmt numFmtId="6" formatCode="#,##0&quot;NOK&quot;;[Red]\-#,##0&quot;NOK&quot;"/>
    <numFmt numFmtId="7" formatCode="#,##0.00&quot;NOK&quot;;\-#,##0.00&quot;NOK&quot;"/>
    <numFmt numFmtId="8" formatCode="#,##0.00&quot;NOK&quot;;[Red]\-#,##0.00&quot;NOK&quot;"/>
    <numFmt numFmtId="42" formatCode="_-* #,##0&quot;NOK&quot;_-;\-* #,##0&quot;NOK&quot;_-;_-* &quot;-&quot;&quot;NOK&quot;_-;_-@_-"/>
    <numFmt numFmtId="41" formatCode="_-* #,##0_N_O_K_-;\-* #,##0_N_O_K_-;_-* &quot;-&quot;_N_O_K_-;_-@_-"/>
    <numFmt numFmtId="44" formatCode="_-* #,##0.00&quot;NOK&quot;_-;\-* #,##0.00&quot;NOK&quot;_-;_-* &quot;-&quot;??&quot;NOK&quot;_-;_-@_-"/>
    <numFmt numFmtId="43" formatCode="_-* #,##0.00_N_O_K_-;\-* #,##0.00_N_O_K_-;_-* &quot;-&quot;??_N_O_K_-;_-@_-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4" fillId="4" borderId="2" xfId="0" applyFont="1" applyFill="1" applyBorder="1" applyAlignment="1">
      <alignment/>
    </xf>
    <xf numFmtId="0" fontId="0" fillId="4" borderId="8" xfId="0" applyFill="1" applyBorder="1" applyAlignment="1">
      <alignment/>
    </xf>
    <xf numFmtId="0" fontId="4" fillId="4" borderId="3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4" fillId="5" borderId="15" xfId="0" applyFont="1" applyFill="1" applyBorder="1" applyAlignment="1" applyProtection="1">
      <alignment/>
      <protection locked="0"/>
    </xf>
    <xf numFmtId="0" fontId="4" fillId="2" borderId="16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5" borderId="16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4" fillId="4" borderId="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2" borderId="17" xfId="0" applyFont="1" applyFill="1" applyBorder="1" applyAlignment="1" applyProtection="1">
      <alignment/>
      <protection locked="0"/>
    </xf>
    <xf numFmtId="0" fontId="4" fillId="5" borderId="17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0</xdr:rowOff>
    </xdr:from>
    <xdr:to>
      <xdr:col>16</xdr:col>
      <xdr:colOff>57150</xdr:colOff>
      <xdr:row>22</xdr:row>
      <xdr:rowOff>123825</xdr:rowOff>
    </xdr:to>
    <xdr:pic>
      <xdr:nvPicPr>
        <xdr:cNvPr id="1" name="Bilde 1" descr="MÅL_LIGGE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58293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14</xdr:col>
      <xdr:colOff>657225</xdr:colOff>
      <xdr:row>33</xdr:row>
      <xdr:rowOff>85725</xdr:rowOff>
    </xdr:to>
    <xdr:pic>
      <xdr:nvPicPr>
        <xdr:cNvPr id="1" name="Bilde 2" descr="MÅL_STÅE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444817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15</xdr:col>
      <xdr:colOff>238125</xdr:colOff>
      <xdr:row>35</xdr:row>
      <xdr:rowOff>95250</xdr:rowOff>
    </xdr:to>
    <xdr:pic>
      <xdr:nvPicPr>
        <xdr:cNvPr id="1" name="Bilde 2" descr="MÅL_SKRÅ TOP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4772025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1">
      <selection activeCell="E15" sqref="E15"/>
    </sheetView>
  </sheetViews>
  <sheetFormatPr defaultColWidth="11.421875" defaultRowHeight="15"/>
  <cols>
    <col min="1" max="1" width="4.421875" style="4" customWidth="1"/>
    <col min="2" max="2" width="5.8515625" style="37" customWidth="1"/>
    <col min="3" max="3" width="4.421875" style="4" customWidth="1"/>
    <col min="4" max="4" width="3.28125" style="4" bestFit="1" customWidth="1"/>
    <col min="5" max="5" width="9.28125" style="4" customWidth="1"/>
    <col min="6" max="6" width="2.421875" style="4" customWidth="1"/>
    <col min="7" max="7" width="4.140625" style="4" bestFit="1" customWidth="1"/>
    <col min="8" max="8" width="7.00390625" style="4" customWidth="1"/>
    <col min="9" max="9" width="2.28125" style="4" customWidth="1"/>
    <col min="10" max="10" width="8.421875" style="4" bestFit="1" customWidth="1"/>
    <col min="11" max="11" width="8.8515625" style="4" customWidth="1"/>
    <col min="12" max="16384" width="10.8515625" style="4" customWidth="1"/>
  </cols>
  <sheetData>
    <row r="1" ht="15"/>
    <row r="2" spans="1:4" ht="15">
      <c r="A2" s="6" t="s">
        <v>4</v>
      </c>
      <c r="D2" s="6" t="s">
        <v>7</v>
      </c>
    </row>
    <row r="3" spans="1:5" ht="15">
      <c r="A3" s="34" t="s">
        <v>2</v>
      </c>
      <c r="B3" s="38"/>
      <c r="C3" s="28"/>
      <c r="D3" s="29" t="s">
        <v>2</v>
      </c>
      <c r="E3" s="30">
        <f>IF(AND($B$4&gt;0,$B$5&gt;0),$B$4+$B$5,"")</f>
      </c>
    </row>
    <row r="4" spans="1:5" ht="15">
      <c r="A4" s="31" t="s">
        <v>8</v>
      </c>
      <c r="B4" s="39"/>
      <c r="C4" s="8"/>
      <c r="D4" s="24" t="s">
        <v>8</v>
      </c>
      <c r="E4" s="9">
        <f>IF(AND($B$3&gt;0,$B$5&gt;0),$B$3-$B$5,"")</f>
      </c>
    </row>
    <row r="5" spans="1:5" ht="15.75" thickBot="1">
      <c r="A5" s="33" t="s">
        <v>3</v>
      </c>
      <c r="B5" s="40"/>
      <c r="C5" s="10"/>
      <c r="D5" s="1" t="s">
        <v>3</v>
      </c>
      <c r="E5" s="11">
        <f>IF(AND($B$11&gt;0,$B$16&gt;0),ROUND(SQRT(POWER($B$16,2)-POWER($B$11,2)),1),"")</f>
      </c>
    </row>
    <row r="6" spans="1:5" ht="15">
      <c r="A6" s="12"/>
      <c r="B6" s="41"/>
      <c r="C6" s="5"/>
      <c r="D6" s="2" t="s">
        <v>3</v>
      </c>
      <c r="E6" s="13">
        <f>IF(AND($B$26&gt;0,$B$16&gt;0),ROUND($B$16*COS($B$26*PI()/180),1),"")</f>
      </c>
    </row>
    <row r="7" spans="1:5" ht="15">
      <c r="A7" s="12"/>
      <c r="B7" s="41"/>
      <c r="C7" s="5"/>
      <c r="D7" s="2" t="s">
        <v>3</v>
      </c>
      <c r="E7" s="13">
        <f>IF(AND($B$11&gt;0,$B$26&gt;0),ROUND($B$11/TAN($B$26*PI()/180),1),"")</f>
      </c>
    </row>
    <row r="8" spans="1:5" ht="15">
      <c r="A8" s="12"/>
      <c r="B8" s="41"/>
      <c r="C8" s="5"/>
      <c r="D8" s="2" t="s">
        <v>3</v>
      </c>
      <c r="E8" s="13">
        <f>IF(AND($B$22&gt;0,$B$16&gt;0),ROUND($B$16*SIN($B$22*PI()/180),1),"")</f>
      </c>
    </row>
    <row r="9" spans="1:5" ht="15">
      <c r="A9" s="12"/>
      <c r="B9" s="41"/>
      <c r="C9" s="5"/>
      <c r="D9" s="2" t="s">
        <v>3</v>
      </c>
      <c r="E9" s="13">
        <f>IF(AND($B$11&gt;0,$B$22&gt;0),ROUND($B$11*TAN($B$22*PI()/180),1),"")</f>
      </c>
    </row>
    <row r="10" spans="1:5" ht="15">
      <c r="A10" s="14"/>
      <c r="B10" s="42"/>
      <c r="C10" s="15"/>
      <c r="D10" s="3" t="s">
        <v>3</v>
      </c>
      <c r="E10" s="16">
        <f>IF(AND($B$3&gt;0,$B$4&gt;0),$B$3-$B$4,"")</f>
      </c>
    </row>
    <row r="11" spans="1:5" ht="15.75" thickBot="1">
      <c r="A11" s="32" t="s">
        <v>1</v>
      </c>
      <c r="B11" s="43"/>
      <c r="C11" s="17"/>
      <c r="D11" s="25" t="s">
        <v>1</v>
      </c>
      <c r="E11" s="18">
        <f>IF(AND($B$5&gt;0,$B$16&gt;0),ROUND(SQRT(POWER($B$16,2)-POWER($B$5,2)),1),"")</f>
      </c>
    </row>
    <row r="12" spans="1:5" ht="15">
      <c r="A12" s="19"/>
      <c r="B12" s="44"/>
      <c r="C12" s="7"/>
      <c r="D12" s="26" t="s">
        <v>1</v>
      </c>
      <c r="E12" s="20">
        <f>IF(AND($B$26&gt;0,$B$16&gt;0),ROUND($B$16*SIN($B$26*PI()/180),1),"")</f>
      </c>
    </row>
    <row r="13" spans="1:5" ht="15">
      <c r="A13" s="19"/>
      <c r="B13" s="44"/>
      <c r="C13" s="7"/>
      <c r="D13" s="26" t="s">
        <v>1</v>
      </c>
      <c r="E13" s="20">
        <f>IF(AND($B$5&gt;0,$B$26&gt;0),ROUND($B$5*TAN($B$26*PI()/180),1),"")</f>
      </c>
    </row>
    <row r="14" spans="1:5" ht="15">
      <c r="A14" s="19"/>
      <c r="B14" s="44"/>
      <c r="C14" s="7"/>
      <c r="D14" s="26" t="s">
        <v>1</v>
      </c>
      <c r="E14" s="20">
        <f>IF(AND($B$22&gt;0,$B$16&gt;0),ROUND($B$16*COS($B$22*PI()/180),1),"")</f>
      </c>
    </row>
    <row r="15" spans="1:5" ht="15">
      <c r="A15" s="21"/>
      <c r="B15" s="45"/>
      <c r="C15" s="22"/>
      <c r="D15" s="27" t="s">
        <v>1</v>
      </c>
      <c r="E15" s="23">
        <f>IF(AND($B$5&gt;0,$B$22&gt;0),ROUND($B$5/TAN($B$22*PI()/180),1),"")</f>
      </c>
    </row>
    <row r="16" spans="1:5" ht="15.75" thickBot="1">
      <c r="A16" s="33" t="s">
        <v>0</v>
      </c>
      <c r="B16" s="40"/>
      <c r="C16" s="10"/>
      <c r="D16" s="1" t="s">
        <v>0</v>
      </c>
      <c r="E16" s="11">
        <f>IF(AND($B$5&gt;0,$B$11&gt;0),ROUND(SQRT(POWER($B$5,2)+POWER($B$11,2)),1),"")</f>
      </c>
    </row>
    <row r="17" spans="1:5" ht="15">
      <c r="A17" s="12"/>
      <c r="B17" s="46"/>
      <c r="C17" s="5"/>
      <c r="D17" s="2" t="s">
        <v>0</v>
      </c>
      <c r="E17" s="13">
        <f>IF(AND($B$11&gt;0,$B$26&gt;0),ROUND($B$11/SIN($B$26*PI()/180),1),"")</f>
      </c>
    </row>
    <row r="18" spans="1:5" ht="15">
      <c r="A18" s="12"/>
      <c r="B18" s="46"/>
      <c r="C18" s="5"/>
      <c r="D18" s="2" t="s">
        <v>0</v>
      </c>
      <c r="E18" s="13">
        <f>IF(AND($B$5&gt;0,$B$26&gt;0),ROUND($B$5/COS($B$26*PI()/180),1),"")</f>
      </c>
    </row>
    <row r="19" spans="1:5" ht="15">
      <c r="A19" s="12"/>
      <c r="B19" s="46"/>
      <c r="C19" s="5"/>
      <c r="D19" s="2" t="s">
        <v>0</v>
      </c>
      <c r="E19" s="13">
        <f>IF(AND($B$5&gt;0,$B$22&gt;0),ROUND($B$5/SIN($B$22*PI()/180),1),"")</f>
      </c>
    </row>
    <row r="20" spans="1:5" ht="15">
      <c r="A20" s="14"/>
      <c r="B20" s="47"/>
      <c r="C20" s="15"/>
      <c r="D20" s="3" t="s">
        <v>0</v>
      </c>
      <c r="E20" s="16">
        <f>IF(AND($B$11&gt;0,$B$22&gt;0),ROUND($B$11/COS($B$22*PI()/180),1),"")</f>
      </c>
    </row>
    <row r="21" spans="1:4" ht="15">
      <c r="A21" s="6" t="s">
        <v>6</v>
      </c>
      <c r="B21" s="48"/>
      <c r="D21" s="6" t="s">
        <v>7</v>
      </c>
    </row>
    <row r="22" spans="1:5" ht="15.75" thickBot="1">
      <c r="A22" s="32" t="s">
        <v>10</v>
      </c>
      <c r="B22" s="43"/>
      <c r="C22" s="17"/>
      <c r="D22" s="25" t="s">
        <v>10</v>
      </c>
      <c r="E22" s="18">
        <f>IF(AND($B$26&gt;0),ROUND(90-$B$26,2),"")</f>
      </c>
    </row>
    <row r="23" spans="1:5" ht="15">
      <c r="A23" s="19"/>
      <c r="B23" s="44"/>
      <c r="C23" s="7"/>
      <c r="D23" s="26"/>
      <c r="E23" s="20">
        <f>IF(AND($B$5&gt;0,$B$16&gt;0),ROUND(ASIN($B$5/$B$16)/PI()*180,2),"")</f>
      </c>
    </row>
    <row r="24" spans="1:5" ht="13.5">
      <c r="A24" s="19"/>
      <c r="B24" s="44"/>
      <c r="C24" s="7"/>
      <c r="D24" s="26"/>
      <c r="E24" s="20">
        <f>IF(AND($B$11&gt;0,$B$16&gt;0),ROUND(ACOS($B$11/$B$16)/PI()*180,2),"")</f>
      </c>
    </row>
    <row r="25" spans="1:5" ht="13.5">
      <c r="A25" s="21"/>
      <c r="B25" s="45"/>
      <c r="C25" s="22"/>
      <c r="D25" s="27"/>
      <c r="E25" s="23">
        <f>IF(AND($B$11&gt;0,$B$5&gt;0),ROUND(ATAN($B$5/$B$11)/PI()*180,2),"")</f>
      </c>
    </row>
    <row r="26" spans="1:5" ht="15" thickBot="1">
      <c r="A26" s="33" t="s">
        <v>11</v>
      </c>
      <c r="B26" s="40"/>
      <c r="C26" s="10"/>
      <c r="D26" s="1" t="s">
        <v>11</v>
      </c>
      <c r="E26" s="11">
        <f>IF(AND($B$22&gt;0),ROUND(90-$B$22,2),"")</f>
      </c>
    </row>
    <row r="27" spans="1:5" ht="13.5">
      <c r="A27" s="12"/>
      <c r="B27" s="41"/>
      <c r="C27" s="5"/>
      <c r="D27" s="2"/>
      <c r="E27" s="13">
        <f>IF(AND($B$11&gt;0,$B$16&gt;0),ROUND(ASIN($B$11/$B$16)/PI()*180,2),"")</f>
      </c>
    </row>
    <row r="28" spans="1:5" ht="13.5">
      <c r="A28" s="12"/>
      <c r="B28" s="41"/>
      <c r="C28" s="5"/>
      <c r="D28" s="2"/>
      <c r="E28" s="13">
        <f>IF(AND($B$5&gt;0,$B$16&gt;0),ROUND(ACOS($B$5/$B$16)/PI()*180,2),"")</f>
      </c>
    </row>
    <row r="29" spans="1:5" ht="13.5">
      <c r="A29" s="14"/>
      <c r="B29" s="42"/>
      <c r="C29" s="15"/>
      <c r="D29" s="3"/>
      <c r="E29" s="16">
        <f>IF(AND($B$11&gt;0,$B$5&gt;0),ROUND(ATAN($B$11/$B$5)/PI()*180,2),"")</f>
      </c>
    </row>
  </sheetData>
  <sheetProtection password="C47A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E30" sqref="E30"/>
    </sheetView>
  </sheetViews>
  <sheetFormatPr defaultColWidth="11.421875" defaultRowHeight="15"/>
  <cols>
    <col min="1" max="1" width="3.28125" style="4" bestFit="1" customWidth="1"/>
    <col min="2" max="2" width="7.421875" style="37" customWidth="1"/>
    <col min="3" max="3" width="6.140625" style="4" customWidth="1"/>
    <col min="4" max="4" width="4.28125" style="4" bestFit="1" customWidth="1"/>
    <col min="5" max="5" width="6.8515625" style="4" customWidth="1"/>
    <col min="6" max="6" width="2.421875" style="4" customWidth="1"/>
    <col min="7" max="7" width="3.140625" style="4" bestFit="1" customWidth="1"/>
    <col min="8" max="8" width="7.00390625" style="4" bestFit="1" customWidth="1"/>
    <col min="9" max="9" width="2.421875" style="4" customWidth="1"/>
    <col min="10" max="10" width="4.28125" style="4" bestFit="1" customWidth="1"/>
    <col min="11" max="11" width="5.7109375" style="4" customWidth="1"/>
    <col min="12" max="16384" width="10.8515625" style="4" customWidth="1"/>
  </cols>
  <sheetData>
    <row r="1" ht="15"/>
    <row r="2" spans="1:4" ht="15.75" thickBot="1">
      <c r="A2" s="6" t="s">
        <v>4</v>
      </c>
      <c r="D2" s="6" t="s">
        <v>7</v>
      </c>
    </row>
    <row r="3" spans="1:5" ht="15.75" thickBot="1">
      <c r="A3" s="35" t="s">
        <v>2</v>
      </c>
      <c r="B3" s="49"/>
      <c r="C3" s="10"/>
      <c r="D3" s="1" t="s">
        <v>2</v>
      </c>
      <c r="E3" s="11">
        <f>IF(AND($B$10&gt;0,$B$16&gt;0),ROUND(SQRT(POWER($B$16,2)-POWER($B$10,2)),1),"")</f>
      </c>
    </row>
    <row r="4" spans="1:5" ht="15">
      <c r="A4" s="12"/>
      <c r="B4" s="41"/>
      <c r="C4" s="5"/>
      <c r="D4" s="2" t="s">
        <v>2</v>
      </c>
      <c r="E4" s="13">
        <f>IF(AND($B$27&gt;0,$B$16&gt;0),ROUND($B$16*COS($B$27*PI()/180),1),"")</f>
      </c>
    </row>
    <row r="5" spans="1:5" ht="15">
      <c r="A5" s="12"/>
      <c r="B5" s="41"/>
      <c r="C5" s="5"/>
      <c r="D5" s="2" t="s">
        <v>2</v>
      </c>
      <c r="E5" s="13">
        <f>IF(AND($B$10&gt;0,$B$27&gt;0),ROUND($B$10/TAN($B$27*PI()/180),1),"")</f>
      </c>
    </row>
    <row r="6" spans="1:5" ht="15">
      <c r="A6" s="12"/>
      <c r="B6" s="41"/>
      <c r="C6" s="5"/>
      <c r="D6" s="2" t="s">
        <v>2</v>
      </c>
      <c r="E6" s="13">
        <f>IF(AND($B$23&gt;0,$B$16&gt;0),ROUND($B$16*SIN($B$23*PI()/180),1),"")</f>
      </c>
    </row>
    <row r="7" spans="1:5" ht="15.75" thickBot="1">
      <c r="A7" s="12"/>
      <c r="B7" s="41"/>
      <c r="C7" s="15"/>
      <c r="D7" s="2" t="s">
        <v>2</v>
      </c>
      <c r="E7" s="13">
        <f>IF(AND($B$10&gt;0,$B$23&gt;0),ROUND($B$10*TAN($B$23*PI()/180),1),"")</f>
      </c>
    </row>
    <row r="8" spans="1:5" ht="15.75" thickBot="1">
      <c r="A8" s="36" t="s">
        <v>1</v>
      </c>
      <c r="B8" s="50"/>
      <c r="C8" s="8"/>
      <c r="D8" s="24" t="s">
        <v>1</v>
      </c>
      <c r="E8" s="9">
        <f>IF(AND($B$10&gt;0,$B$9&gt;0),$B$9+$B$10,"")</f>
      </c>
    </row>
    <row r="9" spans="1:5" ht="15.75" thickBot="1">
      <c r="A9" s="35" t="s">
        <v>9</v>
      </c>
      <c r="B9" s="49"/>
      <c r="C9" s="28"/>
      <c r="D9" s="3" t="s">
        <v>9</v>
      </c>
      <c r="E9" s="16">
        <f>IF(AND($B$8&gt;0,$B$10&gt;0),$B$8-$B$10,"")</f>
      </c>
    </row>
    <row r="10" spans="1:5" ht="15.75" thickBot="1">
      <c r="A10" s="36" t="s">
        <v>5</v>
      </c>
      <c r="B10" s="50"/>
      <c r="C10" s="17"/>
      <c r="D10" s="25" t="s">
        <v>5</v>
      </c>
      <c r="E10" s="18">
        <f>IF(AND($B$3&gt;0,$B$16&gt;0),ROUND(SQRT(POWER($B$16,2)-POWER($B$3,2)),1),"")</f>
      </c>
    </row>
    <row r="11" spans="1:5" ht="15">
      <c r="A11" s="19"/>
      <c r="B11" s="44"/>
      <c r="C11" s="7"/>
      <c r="D11" s="26" t="s">
        <v>5</v>
      </c>
      <c r="E11" s="20">
        <f>IF(AND($B$27&gt;0,$B$16&gt;0),ROUND($B$16*SIN($B$27*PI()/180),1),"")</f>
      </c>
    </row>
    <row r="12" spans="1:5" ht="15">
      <c r="A12" s="19"/>
      <c r="B12" s="44"/>
      <c r="C12" s="7"/>
      <c r="D12" s="26" t="s">
        <v>5</v>
      </c>
      <c r="E12" s="20">
        <f>IF(AND($B$3&gt;0,$B$27&gt;0),ROUND($B$3*TAN($B$27*PI()/180),1),"")</f>
      </c>
    </row>
    <row r="13" spans="1:5" ht="15">
      <c r="A13" s="19"/>
      <c r="B13" s="44"/>
      <c r="C13" s="7"/>
      <c r="D13" s="26" t="s">
        <v>5</v>
      </c>
      <c r="E13" s="20">
        <f>IF(AND($B$23&gt;0,$B$16&gt;0),ROUND($B$16*COS($B$23*PI()/180),1),"")</f>
      </c>
    </row>
    <row r="14" spans="1:5" ht="15">
      <c r="A14" s="19"/>
      <c r="B14" s="44"/>
      <c r="C14" s="7"/>
      <c r="D14" s="26" t="s">
        <v>5</v>
      </c>
      <c r="E14" s="20">
        <f>IF(AND($B$3&gt;0,$B$23&gt;0),ROUND($B$3/TAN($B$23*PI()/180),1),"")</f>
      </c>
    </row>
    <row r="15" spans="1:5" ht="15.75" thickBot="1">
      <c r="A15" s="19"/>
      <c r="B15" s="44"/>
      <c r="C15" s="22"/>
      <c r="D15" s="27" t="s">
        <v>5</v>
      </c>
      <c r="E15" s="23">
        <f>IF(AND($B$8&gt;0,$B$9&gt;0),$B$8-$B$9,"")</f>
      </c>
    </row>
    <row r="16" spans="1:5" ht="15.75" thickBot="1">
      <c r="A16" s="35" t="s">
        <v>0</v>
      </c>
      <c r="B16" s="49"/>
      <c r="C16" s="10"/>
      <c r="D16" s="1" t="s">
        <v>0</v>
      </c>
      <c r="E16" s="11">
        <f>IF(AND($B$3&gt;0,$B$10&gt;0),ROUND(SQRT(POWER($B$3,2)+POWER($B$10,2)),1),"")</f>
      </c>
    </row>
    <row r="17" spans="1:5" ht="15">
      <c r="A17" s="12"/>
      <c r="B17" s="41"/>
      <c r="C17" s="5"/>
      <c r="D17" s="2" t="s">
        <v>0</v>
      </c>
      <c r="E17" s="13">
        <f>IF(AND($B$10&gt;0,$B$27&gt;0),ROUND($B$10/SIN($B$27*PI()/180),1),"")</f>
      </c>
    </row>
    <row r="18" spans="1:5" ht="15">
      <c r="A18" s="12"/>
      <c r="B18" s="41"/>
      <c r="C18" s="5"/>
      <c r="D18" s="2" t="s">
        <v>0</v>
      </c>
      <c r="E18" s="13">
        <f>IF(AND($B$3&gt;0,$B$27&gt;0),ROUND($B$3/COS($B$27*PI()/180),1),"")</f>
      </c>
    </row>
    <row r="19" spans="1:5" ht="15">
      <c r="A19" s="12"/>
      <c r="B19" s="41"/>
      <c r="C19" s="5"/>
      <c r="D19" s="2" t="s">
        <v>0</v>
      </c>
      <c r="E19" s="13">
        <f>IF(AND($B$3&gt;0,$B$23&gt;0),ROUND($B$3/SIN($B$23*PI()/180),1),"")</f>
      </c>
    </row>
    <row r="20" spans="1:5" ht="15">
      <c r="A20" s="14"/>
      <c r="B20" s="42"/>
      <c r="C20" s="15"/>
      <c r="D20" s="3" t="s">
        <v>0</v>
      </c>
      <c r="E20" s="16">
        <f>IF(AND($B$10&gt;0,$B$23&gt;0),ROUND($B$10/COS($B$23*PI()/180),1),"")</f>
      </c>
    </row>
    <row r="21" spans="1:2" ht="15">
      <c r="A21" s="6"/>
      <c r="B21" s="48"/>
    </row>
    <row r="22" spans="1:4" ht="15">
      <c r="A22" s="6" t="s">
        <v>6</v>
      </c>
      <c r="B22" s="48"/>
      <c r="D22" s="6" t="s">
        <v>7</v>
      </c>
    </row>
    <row r="23" spans="1:5" ht="15.75" thickBot="1">
      <c r="A23" s="32" t="s">
        <v>10</v>
      </c>
      <c r="B23" s="43"/>
      <c r="C23" s="17"/>
      <c r="D23" s="25" t="s">
        <v>10</v>
      </c>
      <c r="E23" s="18">
        <f>IF(AND($B$27&gt;0),ROUND(90-$B$27,2),"")</f>
      </c>
    </row>
    <row r="24" spans="1:5" ht="15">
      <c r="A24" s="19"/>
      <c r="B24" s="44"/>
      <c r="C24" s="7"/>
      <c r="D24" s="26"/>
      <c r="E24" s="20">
        <f>IF(AND($B$3&gt;0,$B$16&gt;0),ROUND(ASIN($B$3/$B$16)/PI()*180,2),"")</f>
      </c>
    </row>
    <row r="25" spans="1:5" ht="15">
      <c r="A25" s="19"/>
      <c r="B25" s="44"/>
      <c r="C25" s="7"/>
      <c r="D25" s="26"/>
      <c r="E25" s="20">
        <f>IF(AND($B$10&gt;0,$B$16&gt;0),ROUND(ACOS($B$10/$B$16)/PI()*180,2),"")</f>
      </c>
    </row>
    <row r="26" spans="1:5" ht="15">
      <c r="A26" s="21"/>
      <c r="B26" s="45"/>
      <c r="C26" s="22"/>
      <c r="D26" s="27"/>
      <c r="E26" s="23">
        <f>IF(AND($B$10&gt;0,$B$3&gt;0),ROUND(ATAN($B$3/$B$10)/PI()*180,2),"")</f>
      </c>
    </row>
    <row r="27" spans="1:5" ht="15.75" thickBot="1">
      <c r="A27" s="33" t="s">
        <v>11</v>
      </c>
      <c r="B27" s="40"/>
      <c r="C27" s="10"/>
      <c r="D27" s="1" t="s">
        <v>11</v>
      </c>
      <c r="E27" s="11">
        <f>IF(AND($B$23&gt;0),ROUND(90-$B$23,2),"")</f>
      </c>
    </row>
    <row r="28" spans="1:5" ht="15">
      <c r="A28" s="12"/>
      <c r="B28" s="41"/>
      <c r="C28" s="5"/>
      <c r="D28" s="2"/>
      <c r="E28" s="13">
        <f>IF(AND($B$10&gt;0,$B$16&gt;0),ROUND(ASIN($B$10/$B$16)/PI()*180,2),"")</f>
      </c>
    </row>
    <row r="29" spans="1:5" ht="15">
      <c r="A29" s="12"/>
      <c r="B29" s="41"/>
      <c r="C29" s="5"/>
      <c r="D29" s="2"/>
      <c r="E29" s="13">
        <f>IF(AND($B$3&gt;0,$B$16&gt;0),ROUND(ACOS($B$3/$B$16)/PI()*180,2),"")</f>
      </c>
    </row>
    <row r="30" spans="1:5" ht="15">
      <c r="A30" s="14"/>
      <c r="B30" s="42"/>
      <c r="C30" s="15"/>
      <c r="D30" s="3"/>
      <c r="E30" s="16">
        <f>IF(AND($B$10&gt;0,$B$3&gt;0),ROUND(ATAN($B$10/$B$3)/PI()*180,2),"")</f>
      </c>
    </row>
    <row r="31" ht="15">
      <c r="A31" s="6"/>
    </row>
    <row r="32" ht="15">
      <c r="A32" s="6"/>
    </row>
    <row r="33" ht="15">
      <c r="A33" s="6"/>
    </row>
  </sheetData>
  <sheetProtection password="C47A" sheet="1" objects="1" scenarios="1"/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B1" sqref="B1:B65536"/>
    </sheetView>
  </sheetViews>
  <sheetFormatPr defaultColWidth="11.421875" defaultRowHeight="15"/>
  <cols>
    <col min="1" max="1" width="3.28125" style="4" bestFit="1" customWidth="1"/>
    <col min="2" max="2" width="7.421875" style="37" customWidth="1"/>
    <col min="3" max="3" width="6.140625" style="4" customWidth="1"/>
    <col min="4" max="4" width="4.28125" style="4" bestFit="1" customWidth="1"/>
    <col min="5" max="5" width="6.8515625" style="4" customWidth="1"/>
    <col min="6" max="6" width="2.421875" style="4" customWidth="1"/>
    <col min="7" max="7" width="3.140625" style="4" bestFit="1" customWidth="1"/>
    <col min="8" max="8" width="7.00390625" style="4" bestFit="1" customWidth="1"/>
    <col min="9" max="9" width="2.421875" style="4" customWidth="1"/>
    <col min="10" max="10" width="4.28125" style="4" bestFit="1" customWidth="1"/>
    <col min="11" max="11" width="5.7109375" style="4" customWidth="1"/>
    <col min="12" max="16384" width="10.8515625" style="4" customWidth="1"/>
  </cols>
  <sheetData>
    <row r="1" ht="15"/>
    <row r="2" spans="1:4" ht="15.75" thickBot="1">
      <c r="A2" s="6" t="s">
        <v>4</v>
      </c>
      <c r="D2" s="6" t="s">
        <v>7</v>
      </c>
    </row>
    <row r="3" spans="1:5" ht="15.75" thickBot="1">
      <c r="A3" s="35" t="s">
        <v>2</v>
      </c>
      <c r="B3" s="49"/>
      <c r="C3" s="10"/>
      <c r="D3" s="1" t="s">
        <v>2</v>
      </c>
      <c r="E3" s="11">
        <f>IF(AND($B$10&gt;0,$B$16&gt;0),ROUND(SQRT(POWER($B$16,2)-POWER($B$10,2)),1),"")</f>
      </c>
    </row>
    <row r="4" spans="1:5" ht="15">
      <c r="A4" s="12"/>
      <c r="B4" s="41"/>
      <c r="C4" s="5"/>
      <c r="D4" s="2" t="s">
        <v>2</v>
      </c>
      <c r="E4" s="13">
        <f>IF(AND($B$27&gt;0,$B$16&gt;0),ROUND($B$16*COS($B$27*PI()/180),1),"")</f>
      </c>
    </row>
    <row r="5" spans="1:5" ht="15">
      <c r="A5" s="12"/>
      <c r="B5" s="41"/>
      <c r="C5" s="5"/>
      <c r="D5" s="2" t="s">
        <v>2</v>
      </c>
      <c r="E5" s="13">
        <f>IF(AND($B$10&gt;0,$B$27&gt;0),ROUND($B$10/TAN($B$27*PI()/180),1),"")</f>
      </c>
    </row>
    <row r="6" spans="1:5" ht="15">
      <c r="A6" s="12"/>
      <c r="B6" s="41"/>
      <c r="C6" s="5"/>
      <c r="D6" s="2" t="s">
        <v>2</v>
      </c>
      <c r="E6" s="13">
        <f>IF(AND($B$23&gt;0,$B$16&gt;0),ROUND($B$16*SIN($B$23*PI()/180),1),"")</f>
      </c>
    </row>
    <row r="7" spans="1:5" ht="15.75" thickBot="1">
      <c r="A7" s="12"/>
      <c r="B7" s="41"/>
      <c r="C7" s="15"/>
      <c r="D7" s="2" t="s">
        <v>2</v>
      </c>
      <c r="E7" s="13">
        <f>IF(AND($B$10&gt;0,$B$23&gt;0),ROUND($B$10*TAN($B$23*PI()/180),1),"")</f>
      </c>
    </row>
    <row r="8" spans="1:5" ht="15.75" thickBot="1">
      <c r="A8" s="36" t="s">
        <v>1</v>
      </c>
      <c r="B8" s="50"/>
      <c r="C8" s="8"/>
      <c r="D8" s="24" t="s">
        <v>1</v>
      </c>
      <c r="E8" s="9">
        <f>IF(AND($B$10&gt;0,$B$9&gt;0),$B$9+$B$10,"")</f>
      </c>
    </row>
    <row r="9" spans="1:5" ht="15.75" thickBot="1">
      <c r="A9" s="35" t="s">
        <v>9</v>
      </c>
      <c r="B9" s="49"/>
      <c r="C9" s="28"/>
      <c r="D9" s="3" t="s">
        <v>9</v>
      </c>
      <c r="E9" s="16">
        <f>IF(AND($B$8&gt;0,$B$10&gt;0),$B$8-$B$10,"")</f>
      </c>
    </row>
    <row r="10" spans="1:5" ht="15.75" thickBot="1">
      <c r="A10" s="36" t="s">
        <v>5</v>
      </c>
      <c r="B10" s="50"/>
      <c r="C10" s="17"/>
      <c r="D10" s="25" t="s">
        <v>5</v>
      </c>
      <c r="E10" s="18">
        <f>IF(AND($B$3&gt;0,$B$16&gt;0),ROUND(SQRT(POWER($B$16,2)-POWER($B$3,2)),1),"")</f>
      </c>
    </row>
    <row r="11" spans="1:5" ht="15">
      <c r="A11" s="19"/>
      <c r="B11" s="44"/>
      <c r="C11" s="7"/>
      <c r="D11" s="26" t="s">
        <v>5</v>
      </c>
      <c r="E11" s="20">
        <f>IF(AND($B$27&gt;0,$B$16&gt;0),ROUND($B$16*SIN($B$27*PI()/180),1),"")</f>
      </c>
    </row>
    <row r="12" spans="1:5" ht="15">
      <c r="A12" s="19"/>
      <c r="B12" s="44"/>
      <c r="C12" s="7"/>
      <c r="D12" s="26" t="s">
        <v>5</v>
      </c>
      <c r="E12" s="20">
        <f>IF(AND($B$3&gt;0,$B$27&gt;0),ROUND($B$3*TAN($B$27*PI()/180),1),"")</f>
      </c>
    </row>
    <row r="13" spans="1:5" ht="15">
      <c r="A13" s="19"/>
      <c r="B13" s="44"/>
      <c r="C13" s="7"/>
      <c r="D13" s="26" t="s">
        <v>5</v>
      </c>
      <c r="E13" s="20">
        <f>IF(AND($B$23&gt;0,$B$16&gt;0),ROUND($B$16*COS($B$23*PI()/180),1),"")</f>
      </c>
    </row>
    <row r="14" spans="1:5" ht="15">
      <c r="A14" s="19"/>
      <c r="B14" s="44"/>
      <c r="C14" s="7"/>
      <c r="D14" s="26" t="s">
        <v>5</v>
      </c>
      <c r="E14" s="20">
        <f>IF(AND($B$3&gt;0,$B$23&gt;0),ROUND($B$3/TAN($B$23*PI()/180),1),"")</f>
      </c>
    </row>
    <row r="15" spans="1:5" ht="15.75" thickBot="1">
      <c r="A15" s="19"/>
      <c r="B15" s="44"/>
      <c r="C15" s="22"/>
      <c r="D15" s="27" t="s">
        <v>5</v>
      </c>
      <c r="E15" s="23">
        <f>IF(AND($B$8&gt;0,$B$9&gt;0),$B$8-$B$9,"")</f>
      </c>
    </row>
    <row r="16" spans="1:5" ht="15.75" thickBot="1">
      <c r="A16" s="35" t="s">
        <v>0</v>
      </c>
      <c r="B16" s="49"/>
      <c r="C16" s="10"/>
      <c r="D16" s="1" t="s">
        <v>0</v>
      </c>
      <c r="E16" s="11">
        <f>IF(AND($B$3&gt;0,$B$10&gt;0),ROUND(SQRT(POWER($B$3,2)+POWER($B$10,2)),1),"")</f>
      </c>
    </row>
    <row r="17" spans="1:5" ht="15">
      <c r="A17" s="12"/>
      <c r="B17" s="41"/>
      <c r="C17" s="5"/>
      <c r="D17" s="2" t="s">
        <v>0</v>
      </c>
      <c r="E17" s="13">
        <f>IF(AND($B$10&gt;0,$B$27&gt;0),ROUND($B$10/SIN($B$27*PI()/180),1),"")</f>
      </c>
    </row>
    <row r="18" spans="1:5" ht="15">
      <c r="A18" s="12"/>
      <c r="B18" s="41"/>
      <c r="C18" s="5"/>
      <c r="D18" s="2" t="s">
        <v>0</v>
      </c>
      <c r="E18" s="13">
        <f>IF(AND($B$3&gt;0,$B$27&gt;0),ROUND($B$3/COS($B$27*PI()/180),1),"")</f>
      </c>
    </row>
    <row r="19" spans="1:5" ht="15">
      <c r="A19" s="12"/>
      <c r="B19" s="41"/>
      <c r="C19" s="5"/>
      <c r="D19" s="2" t="s">
        <v>0</v>
      </c>
      <c r="E19" s="13">
        <f>IF(AND($B$3&gt;0,$B$23&gt;0),ROUND($B$3/SIN($B$23*PI()/180),1),"")</f>
      </c>
    </row>
    <row r="20" spans="1:5" ht="15">
      <c r="A20" s="14"/>
      <c r="B20" s="42"/>
      <c r="C20" s="15"/>
      <c r="D20" s="3" t="s">
        <v>0</v>
      </c>
      <c r="E20" s="16">
        <f>IF(AND($B$10&gt;0,$B$23&gt;0),ROUND($B$10/COS($B$23*PI()/180),1),"")</f>
      </c>
    </row>
    <row r="21" spans="1:2" ht="15">
      <c r="A21" s="6"/>
      <c r="B21" s="48"/>
    </row>
    <row r="22" spans="1:4" ht="15">
      <c r="A22" s="6" t="s">
        <v>6</v>
      </c>
      <c r="B22" s="48"/>
      <c r="D22" s="6" t="s">
        <v>7</v>
      </c>
    </row>
    <row r="23" spans="1:5" ht="15.75" thickBot="1">
      <c r="A23" s="32" t="s">
        <v>10</v>
      </c>
      <c r="B23" s="43"/>
      <c r="C23" s="17"/>
      <c r="D23" s="25" t="s">
        <v>10</v>
      </c>
      <c r="E23" s="18">
        <f>IF(AND($B$27&gt;0),ROUND(90-$B$27,2),"")</f>
      </c>
    </row>
    <row r="24" spans="1:5" ht="15">
      <c r="A24" s="19"/>
      <c r="B24" s="44"/>
      <c r="C24" s="7"/>
      <c r="D24" s="26"/>
      <c r="E24" s="20">
        <f>IF(AND($B$3&gt;0,$B$16&gt;0),ROUND(ASIN($B$3/$B$16)/PI()*180,2),"")</f>
      </c>
    </row>
    <row r="25" spans="1:5" ht="15">
      <c r="A25" s="19"/>
      <c r="B25" s="44"/>
      <c r="C25" s="7"/>
      <c r="D25" s="26"/>
      <c r="E25" s="20">
        <f>IF(AND($B$10&gt;0,$B$16&gt;0),ROUND(ACOS($B$10/$B$16)/PI()*180,2),"")</f>
      </c>
    </row>
    <row r="26" spans="1:5" ht="15">
      <c r="A26" s="21"/>
      <c r="B26" s="45"/>
      <c r="C26" s="22"/>
      <c r="D26" s="27"/>
      <c r="E26" s="23">
        <f>IF(AND($B$10&gt;0,$B$3&gt;0),ROUND(ATAN($B$3/$B$10)/PI()*180,2),"")</f>
      </c>
    </row>
    <row r="27" spans="1:5" ht="15.75" thickBot="1">
      <c r="A27" s="33" t="s">
        <v>11</v>
      </c>
      <c r="B27" s="40"/>
      <c r="C27" s="10"/>
      <c r="D27" s="1" t="s">
        <v>11</v>
      </c>
      <c r="E27" s="11">
        <f>IF(AND($B$23&gt;0),ROUND(90-$B$23,2),"")</f>
      </c>
    </row>
    <row r="28" spans="1:5" ht="15">
      <c r="A28" s="12"/>
      <c r="B28" s="41"/>
      <c r="C28" s="5"/>
      <c r="D28" s="2"/>
      <c r="E28" s="13">
        <f>IF(AND($B$10&gt;0,$B$16&gt;0),ROUND(ASIN($B$10/$B$16)/PI()*180,2),"")</f>
      </c>
    </row>
    <row r="29" spans="1:5" ht="15">
      <c r="A29" s="12"/>
      <c r="B29" s="41"/>
      <c r="C29" s="5"/>
      <c r="D29" s="2"/>
      <c r="E29" s="13">
        <f>IF(AND($B$3&gt;0,$B$16&gt;0),ROUND(ACOS($B$3/$B$16)/PI()*180,2),"")</f>
      </c>
    </row>
    <row r="30" spans="1:5" ht="15">
      <c r="A30" s="14"/>
      <c r="B30" s="42"/>
      <c r="C30" s="15"/>
      <c r="D30" s="3"/>
      <c r="E30" s="16">
        <f>IF(AND($B$10&gt;0,$B$3&gt;0),ROUND(ATAN($B$10/$B$3)/PI()*180,2),"")</f>
      </c>
    </row>
    <row r="31" ht="15">
      <c r="A31" s="6"/>
    </row>
    <row r="32" ht="15">
      <c r="A32" s="6"/>
    </row>
    <row r="33" ht="15">
      <c r="A33" s="6"/>
    </row>
    <row r="34" ht="15"/>
    <row r="35" ht="15"/>
  </sheetData>
  <sheetProtection password="C3BA" sheet="1" objects="1" scenarios="1"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Marius Foss</cp:lastModifiedBy>
  <cp:lastPrinted>2010-03-18T12:30:21Z</cp:lastPrinted>
  <dcterms:created xsi:type="dcterms:W3CDTF">2010-03-12T14:55:33Z</dcterms:created>
  <dcterms:modified xsi:type="dcterms:W3CDTF">2010-08-31T14:05:42Z</dcterms:modified>
  <cp:category/>
  <cp:version/>
  <cp:contentType/>
  <cp:contentStatus/>
</cp:coreProperties>
</file>